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32" i="1" l="1"/>
  <c r="J32" i="1"/>
  <c r="I32" i="1"/>
  <c r="H32" i="1"/>
  <c r="G32" i="1"/>
  <c r="F32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62" i="1"/>
  <c r="I62" i="1"/>
  <c r="H62" i="1"/>
  <c r="G62" i="1"/>
  <c r="F62" i="1"/>
  <c r="B43" i="1"/>
  <c r="A43" i="1"/>
  <c r="L42" i="1"/>
  <c r="J42" i="1"/>
  <c r="I42" i="1"/>
  <c r="H42" i="1"/>
  <c r="G42" i="1"/>
  <c r="F42" i="1"/>
  <c r="B33" i="1"/>
  <c r="A33" i="1"/>
  <c r="L43" i="1"/>
  <c r="J43" i="1"/>
  <c r="I43" i="1"/>
  <c r="H43" i="1"/>
  <c r="G43" i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G196" i="1" l="1"/>
  <c r="J196" i="1"/>
  <c r="F196" i="1"/>
</calcChain>
</file>

<file path=xl/sharedStrings.xml><?xml version="1.0" encoding="utf-8"?>
<sst xmlns="http://schemas.openxmlformats.org/spreadsheetml/2006/main" count="318" uniqueCount="104">
  <si>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</si>
  <si>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</si>
  <si>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</si>
  <si>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</si>
  <si>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</si>
  <si>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</si>
  <si>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</si>
  <si>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</si>
  <si>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</si>
  <si>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</si>
  <si>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</si>
  <si>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</si>
  <si>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</si>
  <si>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</si>
  <si>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</si>
  <si>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</si>
  <si>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</si>
  <si>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</si>
  <si>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</si>
  <si>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</si>
  <si>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</si>
  <si>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</si>
  <si>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</si>
  <si>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</si>
  <si>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</si>
  <si>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</si>
  <si>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</si>
  <si>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</si>
  <si>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</si>
  <si>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</si>
  <si>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</si>
  <si>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</si>
  <si>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</si>
  <si>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</si>
  <si>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</si>
  <si>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</si>
  <si>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</si>
  <si>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</si>
  <si>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</si>
  <si>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овсяная</t>
  </si>
  <si>
    <t>54-9к</t>
  </si>
  <si>
    <t>чай без сахара</t>
  </si>
  <si>
    <t>54-1гн</t>
  </si>
  <si>
    <t>пшеничный</t>
  </si>
  <si>
    <t>пром.</t>
  </si>
  <si>
    <t>мандарин</t>
  </si>
  <si>
    <t>ржаной</t>
  </si>
  <si>
    <t>сыр твердых пород</t>
  </si>
  <si>
    <t>54-1з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</si>
  <si>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</si>
  <si>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</si>
  <si>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</si>
  <si>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</si>
  <si>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54-25м</t>
  </si>
  <si>
    <t>54-11г</t>
  </si>
  <si>
    <t>54-11гн</t>
  </si>
  <si>
    <t>пром</t>
  </si>
  <si>
    <t>омлет натуральный</t>
  </si>
  <si>
    <t>чай с молоком и сахаром</t>
  </si>
  <si>
    <t>яблоко</t>
  </si>
  <si>
    <t>горошек зеленый</t>
  </si>
  <si>
    <t>54-1о</t>
  </si>
  <si>
    <t>54-20з</t>
  </si>
  <si>
    <t>54-4гн</t>
  </si>
  <si>
    <t>каша вязкая молочная ячневая</t>
  </si>
  <si>
    <t>чай с сахаром</t>
  </si>
  <si>
    <t>запеканка из творога с морковью</t>
  </si>
  <si>
    <t>54-21к</t>
  </si>
  <si>
    <t>54-2т</t>
  </si>
  <si>
    <t>54-2гн</t>
  </si>
  <si>
    <t>джем из абрикосов</t>
  </si>
  <si>
    <t>котлета рыбная люительская (минтай)</t>
  </si>
  <si>
    <t>54-14р</t>
  </si>
  <si>
    <t>картофель отварной в молоке</t>
  </si>
  <si>
    <t>54-10г</t>
  </si>
  <si>
    <t>кофейный напитолк с молоком</t>
  </si>
  <si>
    <t>54-23гн</t>
  </si>
  <si>
    <t>соус молочный натуральный</t>
  </si>
  <si>
    <t>54-5соус</t>
  </si>
  <si>
    <t>каша вязкая молочная пшеничная</t>
  </si>
  <si>
    <t>54-6к</t>
  </si>
  <si>
    <t>54-21гн</t>
  </si>
  <si>
    <t>макароны отварные с овощами</t>
  </si>
  <si>
    <t>чай с лимоном и сахаром</t>
  </si>
  <si>
    <t>54-2г</t>
  </si>
  <si>
    <t>54-3гн</t>
  </si>
  <si>
    <t>помидор в нарезке</t>
  </si>
  <si>
    <t>54-3з</t>
  </si>
  <si>
    <t>каша жидкая молочная гречневая</t>
  </si>
  <si>
    <t>кофейный напиток с молоком</t>
  </si>
  <si>
    <t>54-20к</t>
  </si>
  <si>
    <t>сыр твердых сортов в нарезке</t>
  </si>
  <si>
    <t>тефтели из говядины с рисом</t>
  </si>
  <si>
    <t>54-16м</t>
  </si>
  <si>
    <t>компот из смеси сухофруктов</t>
  </si>
  <si>
    <t>54-1хн</t>
  </si>
  <si>
    <t>огурец в нарезке</t>
  </si>
  <si>
    <t>54-2з</t>
  </si>
  <si>
    <t>директор школы</t>
  </si>
  <si>
    <t>Мавлютов В. Р.</t>
  </si>
  <si>
    <t>МБОУ "Юрт - Акбалыкская ООШ"</t>
  </si>
  <si>
    <t>запеканка из творога</t>
  </si>
  <si>
    <t>54-1т</t>
  </si>
  <si>
    <t>54-13к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</si>
</sst>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9" sqref="J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100</v>
      </c>
      <c r="D1" s="60"/>
      <c r="E1" s="60"/>
      <c r="F1" s="12" t="s">
        <v>16</v>
      </c>
      <c r="G1" s="2" t="s">
        <v>17</v>
      </c>
      <c r="H1" s="61" t="s">
        <v>98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99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52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43">
        <v>200</v>
      </c>
      <c r="G8" s="43">
        <v>0.2</v>
      </c>
      <c r="H8" s="43">
        <v>0</v>
      </c>
      <c r="I8" s="43">
        <v>0.1</v>
      </c>
      <c r="J8" s="43">
        <v>1.4</v>
      </c>
      <c r="K8" s="5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43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5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53" t="s">
        <v>45</v>
      </c>
      <c r="F10" s="43">
        <v>70</v>
      </c>
      <c r="G10" s="43">
        <v>0.6</v>
      </c>
      <c r="H10" s="43">
        <v>0.1</v>
      </c>
      <c r="I10" s="43">
        <v>5.3</v>
      </c>
      <c r="J10" s="43">
        <v>24.5</v>
      </c>
      <c r="K10" s="54" t="s">
        <v>44</v>
      </c>
      <c r="L10" s="43"/>
    </row>
    <row r="11" spans="1:12" ht="15" x14ac:dyDescent="0.25">
      <c r="A11" s="23"/>
      <c r="B11" s="15"/>
      <c r="C11" s="11"/>
      <c r="D11" s="55" t="s">
        <v>23</v>
      </c>
      <c r="E11" s="53" t="s">
        <v>46</v>
      </c>
      <c r="F11" s="43">
        <v>30</v>
      </c>
      <c r="G11" s="43">
        <v>2</v>
      </c>
      <c r="H11" s="43">
        <v>0.4</v>
      </c>
      <c r="I11" s="43">
        <v>10</v>
      </c>
      <c r="J11" s="43">
        <v>51.2</v>
      </c>
      <c r="K11" s="54" t="s">
        <v>44</v>
      </c>
      <c r="L11" s="43"/>
    </row>
    <row r="12" spans="1:12" ht="15" x14ac:dyDescent="0.25">
      <c r="A12" s="23"/>
      <c r="B12" s="15"/>
      <c r="C12" s="11"/>
      <c r="D12" s="6"/>
      <c r="E12" s="53" t="s">
        <v>47</v>
      </c>
      <c r="F12" s="43">
        <v>15</v>
      </c>
      <c r="G12" s="43">
        <v>3.5</v>
      </c>
      <c r="H12" s="43">
        <v>4.4000000000000004</v>
      </c>
      <c r="I12" s="43">
        <v>0</v>
      </c>
      <c r="J12" s="43">
        <v>53.7</v>
      </c>
      <c r="K12" s="54" t="s">
        <v>48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18.299999999999997</v>
      </c>
      <c r="H13" s="19">
        <f t="shared" si="0"/>
        <v>16.600000000000001</v>
      </c>
      <c r="I13" s="19">
        <f t="shared" si="0"/>
        <v>71.8</v>
      </c>
      <c r="J13" s="19">
        <f t="shared" si="0"/>
        <v>509.09999999999997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560</v>
      </c>
      <c r="G24" s="32">
        <f t="shared" ref="G24:J24" si="4">G13+G23</f>
        <v>18.299999999999997</v>
      </c>
      <c r="H24" s="32">
        <f t="shared" si="4"/>
        <v>16.600000000000001</v>
      </c>
      <c r="I24" s="32">
        <f t="shared" si="4"/>
        <v>71.8</v>
      </c>
      <c r="J24" s="32">
        <f t="shared" si="4"/>
        <v>509.09999999999997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51</v>
      </c>
      <c r="F25" s="40">
        <v>100</v>
      </c>
      <c r="G25" s="40">
        <v>14.1</v>
      </c>
      <c r="H25" s="40">
        <v>5.8</v>
      </c>
      <c r="I25" s="40">
        <v>4.4000000000000004</v>
      </c>
      <c r="J25" s="40">
        <v>126.4</v>
      </c>
      <c r="K25" s="52" t="s">
        <v>53</v>
      </c>
      <c r="L25" s="40"/>
    </row>
    <row r="26" spans="1:12" ht="15" x14ac:dyDescent="0.25">
      <c r="A26" s="14"/>
      <c r="B26" s="15"/>
      <c r="C26" s="11"/>
      <c r="D26" s="6"/>
      <c r="E26" s="53" t="s">
        <v>50</v>
      </c>
      <c r="F26" s="43">
        <v>150</v>
      </c>
      <c r="G26" s="43">
        <v>3.1</v>
      </c>
      <c r="H26" s="43">
        <v>5.3</v>
      </c>
      <c r="I26" s="43">
        <v>19.8</v>
      </c>
      <c r="J26" s="43">
        <v>139.4</v>
      </c>
      <c r="K26" s="54" t="s">
        <v>54</v>
      </c>
      <c r="L26" s="43"/>
    </row>
    <row r="27" spans="1:12" ht="15" x14ac:dyDescent="0.25">
      <c r="A27" s="14"/>
      <c r="B27" s="15"/>
      <c r="C27" s="11"/>
      <c r="D27" s="7" t="s">
        <v>22</v>
      </c>
      <c r="E27" s="53" t="s">
        <v>52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54" t="s">
        <v>55</v>
      </c>
      <c r="L27" s="43"/>
    </row>
    <row r="28" spans="1:12" ht="15" x14ac:dyDescent="0.25">
      <c r="A28" s="14"/>
      <c r="B28" s="15"/>
      <c r="C28" s="11"/>
      <c r="D28" s="7" t="s">
        <v>23</v>
      </c>
      <c r="E28" s="53" t="s">
        <v>43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54" t="s">
        <v>56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5" t="s">
        <v>23</v>
      </c>
      <c r="E30" s="53" t="s">
        <v>46</v>
      </c>
      <c r="F30" s="43">
        <v>15</v>
      </c>
      <c r="G30" s="43">
        <v>1</v>
      </c>
      <c r="H30" s="43">
        <v>0.2</v>
      </c>
      <c r="I30" s="43">
        <v>5</v>
      </c>
      <c r="J30" s="43">
        <v>25.6</v>
      </c>
      <c r="K30" s="54" t="s">
        <v>56</v>
      </c>
      <c r="L30" s="43"/>
    </row>
    <row r="31" spans="1:12" ht="15" x14ac:dyDescent="0.25">
      <c r="A31" s="14"/>
      <c r="B31" s="15"/>
      <c r="C31" s="11"/>
      <c r="D31" s="6"/>
      <c r="E31" s="42" t="s">
        <v>49</v>
      </c>
      <c r="F31" s="43">
        <v>60</v>
      </c>
      <c r="G31" s="43">
        <v>0.9</v>
      </c>
      <c r="H31" s="43">
        <v>0.1</v>
      </c>
      <c r="I31" s="43">
        <v>5.2</v>
      </c>
      <c r="J31" s="43">
        <v>25.2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:J32" si="6">SUM(G25:G31)</f>
        <v>26.099999999999998</v>
      </c>
      <c r="H32" s="19">
        <f t="shared" si="6"/>
        <v>15.099999999999998</v>
      </c>
      <c r="I32" s="19">
        <f t="shared" si="6"/>
        <v>61.7</v>
      </c>
      <c r="J32" s="19">
        <f t="shared" si="6"/>
        <v>487.30000000000007</v>
      </c>
      <c r="K32" s="25"/>
      <c r="L32" s="19">
        <f t="shared" ref="L32" si="7"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555</v>
      </c>
      <c r="G43" s="32">
        <f t="shared" ref="G43" si="12">G32+G42</f>
        <v>26.099999999999998</v>
      </c>
      <c r="H43" s="32">
        <f t="shared" ref="H43" si="13">H32+H42</f>
        <v>15.099999999999998</v>
      </c>
      <c r="I43" s="32">
        <f t="shared" ref="I43" si="14">I32+I42</f>
        <v>61.7</v>
      </c>
      <c r="J43" s="32">
        <f t="shared" ref="J43:L43" si="15">J32+J42</f>
        <v>487.30000000000007</v>
      </c>
      <c r="K43" s="32"/>
      <c r="L43" s="32">
        <f t="shared" si="15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57</v>
      </c>
      <c r="F44" s="40">
        <v>150</v>
      </c>
      <c r="G44" s="40">
        <v>12.7</v>
      </c>
      <c r="H44" s="40">
        <v>18</v>
      </c>
      <c r="I44" s="40">
        <v>3.2</v>
      </c>
      <c r="J44" s="40">
        <v>225.5</v>
      </c>
      <c r="K44" s="52" t="s">
        <v>61</v>
      </c>
      <c r="L44" s="40"/>
    </row>
    <row r="45" spans="1:12" ht="15" x14ac:dyDescent="0.25">
      <c r="A45" s="23"/>
      <c r="B45" s="15"/>
      <c r="C45" s="11"/>
      <c r="D45" s="6"/>
      <c r="E45" s="53" t="s">
        <v>60</v>
      </c>
      <c r="F45" s="43">
        <v>20</v>
      </c>
      <c r="G45" s="43">
        <v>0.6</v>
      </c>
      <c r="H45" s="43">
        <v>0</v>
      </c>
      <c r="I45" s="43">
        <v>1.2</v>
      </c>
      <c r="J45" s="43">
        <v>7.4</v>
      </c>
      <c r="K45" s="54" t="s">
        <v>62</v>
      </c>
      <c r="L45" s="43"/>
    </row>
    <row r="46" spans="1:12" ht="15" x14ac:dyDescent="0.25">
      <c r="A46" s="23"/>
      <c r="B46" s="15"/>
      <c r="C46" s="11"/>
      <c r="D46" s="7" t="s">
        <v>22</v>
      </c>
      <c r="E46" s="53" t="s">
        <v>58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54" t="s">
        <v>63</v>
      </c>
      <c r="L46" s="43"/>
    </row>
    <row r="47" spans="1:12" ht="15" x14ac:dyDescent="0.25">
      <c r="A47" s="23"/>
      <c r="B47" s="15"/>
      <c r="C47" s="11"/>
      <c r="D47" s="7" t="s">
        <v>23</v>
      </c>
      <c r="E47" s="53" t="s">
        <v>43</v>
      </c>
      <c r="F47" s="43">
        <v>45</v>
      </c>
      <c r="G47" s="43">
        <v>3.4</v>
      </c>
      <c r="H47" s="43">
        <v>0.4</v>
      </c>
      <c r="I47" s="43">
        <v>22.1</v>
      </c>
      <c r="J47" s="43">
        <v>105.5</v>
      </c>
      <c r="K47" s="54" t="s">
        <v>56</v>
      </c>
      <c r="L47" s="43"/>
    </row>
    <row r="48" spans="1:12" ht="15" x14ac:dyDescent="0.25">
      <c r="A48" s="23"/>
      <c r="B48" s="15"/>
      <c r="C48" s="11"/>
      <c r="D48" s="7" t="s">
        <v>24</v>
      </c>
      <c r="E48" s="53" t="s">
        <v>59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54" t="s">
        <v>56</v>
      </c>
      <c r="L48" s="43"/>
    </row>
    <row r="49" spans="1:12" ht="15" x14ac:dyDescent="0.25">
      <c r="A49" s="23"/>
      <c r="B49" s="15"/>
      <c r="C49" s="11"/>
      <c r="D49" s="55" t="s">
        <v>23</v>
      </c>
      <c r="E49" s="53" t="s">
        <v>46</v>
      </c>
      <c r="F49" s="43">
        <v>30</v>
      </c>
      <c r="G49" s="43">
        <v>2</v>
      </c>
      <c r="H49" s="43">
        <v>0.4</v>
      </c>
      <c r="I49" s="43">
        <v>10</v>
      </c>
      <c r="J49" s="43">
        <v>51.2</v>
      </c>
      <c r="K49" s="54" t="s">
        <v>56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v>595</v>
      </c>
      <c r="G51" s="19">
        <v>20.9</v>
      </c>
      <c r="H51" s="19">
        <v>20.5</v>
      </c>
      <c r="I51" s="19">
        <v>59.8</v>
      </c>
      <c r="J51" s="19">
        <v>507.1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6">SUM(G52:G60)</f>
        <v>0</v>
      </c>
      <c r="H61" s="19">
        <f t="shared" ref="H61" si="17">SUM(H52:H60)</f>
        <v>0</v>
      </c>
      <c r="I61" s="19">
        <f t="shared" ref="I61" si="18">SUM(I52:I60)</f>
        <v>0</v>
      </c>
      <c r="J61" s="19">
        <f t="shared" ref="J61:L61" si="19">SUM(J52:J60)</f>
        <v>0</v>
      </c>
      <c r="K61" s="25"/>
      <c r="L61" s="19">
        <f t="shared" si="19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595</v>
      </c>
      <c r="G62" s="32">
        <f t="shared" ref="G62" si="20">G51+G61</f>
        <v>20.9</v>
      </c>
      <c r="H62" s="32">
        <f t="shared" ref="H62" si="21">H51+H61</f>
        <v>20.5</v>
      </c>
      <c r="I62" s="32">
        <f t="shared" ref="I62" si="22">I51+I61</f>
        <v>59.8</v>
      </c>
      <c r="J62" s="32">
        <f t="shared" ref="J62:L62" si="23">J51+J61</f>
        <v>507.1</v>
      </c>
      <c r="K62" s="32"/>
      <c r="L62" s="32">
        <f t="shared" si="23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64</v>
      </c>
      <c r="F63" s="40">
        <v>100</v>
      </c>
      <c r="G63" s="40">
        <v>3.6</v>
      </c>
      <c r="H63" s="40">
        <v>4.7</v>
      </c>
      <c r="I63" s="40">
        <v>17</v>
      </c>
      <c r="J63" s="40">
        <v>124.5</v>
      </c>
      <c r="K63" s="52" t="s">
        <v>67</v>
      </c>
      <c r="L63" s="40"/>
    </row>
    <row r="64" spans="1:12" ht="15" x14ac:dyDescent="0.25">
      <c r="A64" s="23"/>
      <c r="B64" s="15"/>
      <c r="C64" s="11"/>
      <c r="D64" s="6"/>
      <c r="E64" s="53" t="s">
        <v>66</v>
      </c>
      <c r="F64" s="43">
        <v>75</v>
      </c>
      <c r="G64" s="43">
        <v>7.8</v>
      </c>
      <c r="H64" s="43">
        <v>4.5999999999999996</v>
      </c>
      <c r="I64" s="43">
        <v>13.1</v>
      </c>
      <c r="J64" s="43">
        <v>124.8</v>
      </c>
      <c r="K64" s="54" t="s">
        <v>68</v>
      </c>
      <c r="L64" s="43"/>
    </row>
    <row r="65" spans="1:12" ht="15" x14ac:dyDescent="0.25">
      <c r="A65" s="23"/>
      <c r="B65" s="15"/>
      <c r="C65" s="11"/>
      <c r="D65" s="7" t="s">
        <v>22</v>
      </c>
      <c r="E65" s="53" t="s">
        <v>65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54" t="s">
        <v>69</v>
      </c>
      <c r="L65" s="43"/>
    </row>
    <row r="66" spans="1:12" ht="15" x14ac:dyDescent="0.25">
      <c r="A66" s="23"/>
      <c r="B66" s="15"/>
      <c r="C66" s="11"/>
      <c r="D66" s="7" t="s">
        <v>23</v>
      </c>
      <c r="E66" s="53" t="s">
        <v>43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54" t="s">
        <v>56</v>
      </c>
      <c r="L66" s="43"/>
    </row>
    <row r="67" spans="1:12" ht="15" x14ac:dyDescent="0.25">
      <c r="A67" s="23"/>
      <c r="B67" s="15"/>
      <c r="C67" s="11"/>
      <c r="D67" s="7" t="s">
        <v>24</v>
      </c>
      <c r="E67" s="53" t="s">
        <v>45</v>
      </c>
      <c r="F67" s="43">
        <v>70</v>
      </c>
      <c r="G67" s="43">
        <v>0.6</v>
      </c>
      <c r="H67" s="43">
        <v>0.1</v>
      </c>
      <c r="I67" s="43">
        <v>5.3</v>
      </c>
      <c r="J67" s="43">
        <v>24.5</v>
      </c>
      <c r="K67" s="54" t="s">
        <v>56</v>
      </c>
      <c r="L67" s="43"/>
    </row>
    <row r="68" spans="1:12" ht="15" x14ac:dyDescent="0.25">
      <c r="A68" s="23"/>
      <c r="B68" s="15"/>
      <c r="C68" s="11"/>
      <c r="D68" s="55" t="s">
        <v>23</v>
      </c>
      <c r="E68" s="53" t="s">
        <v>46</v>
      </c>
      <c r="F68" s="43">
        <v>30</v>
      </c>
      <c r="G68" s="43">
        <v>2</v>
      </c>
      <c r="H68" s="43">
        <v>0.4</v>
      </c>
      <c r="I68" s="43">
        <v>10</v>
      </c>
      <c r="J68" s="43">
        <v>51.2</v>
      </c>
      <c r="K68" s="54" t="s">
        <v>56</v>
      </c>
      <c r="L68" s="43"/>
    </row>
    <row r="69" spans="1:12" ht="15" x14ac:dyDescent="0.25">
      <c r="A69" s="23"/>
      <c r="B69" s="15"/>
      <c r="C69" s="11"/>
      <c r="D69" s="6"/>
      <c r="E69" s="53" t="s">
        <v>70</v>
      </c>
      <c r="F69" s="43">
        <v>10</v>
      </c>
      <c r="G69" s="43">
        <v>0.1</v>
      </c>
      <c r="H69" s="43">
        <v>0</v>
      </c>
      <c r="I69" s="43">
        <v>7.2</v>
      </c>
      <c r="J69" s="43">
        <v>29</v>
      </c>
      <c r="K69" s="54" t="s">
        <v>56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24">SUM(G63:G69)</f>
        <v>17.700000000000003</v>
      </c>
      <c r="H70" s="19">
        <f t="shared" ref="H70" si="25">SUM(H63:H69)</f>
        <v>10.200000000000001</v>
      </c>
      <c r="I70" s="19">
        <f t="shared" ref="I70" si="26">SUM(I63:I69)</f>
        <v>81.100000000000009</v>
      </c>
      <c r="J70" s="19">
        <f t="shared" ref="J70:L70" si="27">SUM(J63:J69)</f>
        <v>486.3</v>
      </c>
      <c r="K70" s="25"/>
      <c r="L70" s="19">
        <f t="shared" si="27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8">SUM(G71:G79)</f>
        <v>0</v>
      </c>
      <c r="H80" s="19">
        <f t="shared" ref="H80" si="29">SUM(H71:H79)</f>
        <v>0</v>
      </c>
      <c r="I80" s="19">
        <f t="shared" ref="I80" si="30">SUM(I71:I79)</f>
        <v>0</v>
      </c>
      <c r="J80" s="19">
        <f t="shared" ref="J80:L80" si="31">SUM(J71:J79)</f>
        <v>0</v>
      </c>
      <c r="K80" s="25"/>
      <c r="L80" s="19">
        <f t="shared" si="31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530</v>
      </c>
      <c r="G81" s="32">
        <f t="shared" ref="G81" si="32">G70+G80</f>
        <v>17.700000000000003</v>
      </c>
      <c r="H81" s="32">
        <f t="shared" ref="H81" si="33">H70+H80</f>
        <v>10.200000000000001</v>
      </c>
      <c r="I81" s="32">
        <f t="shared" ref="I81" si="34">I70+I80</f>
        <v>81.100000000000009</v>
      </c>
      <c r="J81" s="32">
        <f t="shared" ref="J81:L81" si="35">J70+J80</f>
        <v>486.3</v>
      </c>
      <c r="K81" s="32"/>
      <c r="L81" s="32">
        <f t="shared" si="35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100</v>
      </c>
      <c r="G82" s="40">
        <v>12.8</v>
      </c>
      <c r="H82" s="40">
        <v>4.0999999999999996</v>
      </c>
      <c r="I82" s="40">
        <v>6.1</v>
      </c>
      <c r="J82" s="40">
        <v>112.3</v>
      </c>
      <c r="K82" s="41" t="s">
        <v>72</v>
      </c>
      <c r="L82" s="40"/>
    </row>
    <row r="83" spans="1:12" ht="15" x14ac:dyDescent="0.25">
      <c r="A83" s="23"/>
      <c r="B83" s="15"/>
      <c r="C83" s="11"/>
      <c r="D83" s="6"/>
      <c r="E83" s="42" t="s">
        <v>73</v>
      </c>
      <c r="F83" s="43">
        <v>150</v>
      </c>
      <c r="G83" s="43">
        <v>4.5</v>
      </c>
      <c r="H83" s="43">
        <v>5.5</v>
      </c>
      <c r="I83" s="43">
        <v>26.5</v>
      </c>
      <c r="J83" s="43">
        <v>173.7</v>
      </c>
      <c r="K83" s="44" t="s">
        <v>74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3.9</v>
      </c>
      <c r="H84" s="43">
        <v>2.9</v>
      </c>
      <c r="I84" s="43">
        <v>11.2</v>
      </c>
      <c r="J84" s="43">
        <v>86</v>
      </c>
      <c r="K84" s="44" t="s">
        <v>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56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46</v>
      </c>
      <c r="F87" s="43">
        <v>30</v>
      </c>
      <c r="G87" s="43">
        <v>2</v>
      </c>
      <c r="H87" s="43">
        <v>0.4</v>
      </c>
      <c r="I87" s="43">
        <v>10</v>
      </c>
      <c r="J87" s="43">
        <v>51.2</v>
      </c>
      <c r="K87" s="44" t="s">
        <v>56</v>
      </c>
      <c r="L87" s="43"/>
    </row>
    <row r="88" spans="1:12" ht="15" x14ac:dyDescent="0.25">
      <c r="A88" s="23"/>
      <c r="B88" s="15"/>
      <c r="C88" s="11"/>
      <c r="D88" s="6"/>
      <c r="E88" s="42" t="s">
        <v>77</v>
      </c>
      <c r="F88" s="43">
        <v>20</v>
      </c>
      <c r="G88" s="43">
        <v>0.7</v>
      </c>
      <c r="H88" s="43">
        <v>1.5</v>
      </c>
      <c r="I88" s="43">
        <v>1.9</v>
      </c>
      <c r="J88" s="43">
        <v>23.8</v>
      </c>
      <c r="K88" s="44" t="s">
        <v>78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36">SUM(G82:G88)</f>
        <v>26.2</v>
      </c>
      <c r="H89" s="19">
        <f t="shared" ref="H89" si="37">SUM(H82:H88)</f>
        <v>14.6</v>
      </c>
      <c r="I89" s="19">
        <f t="shared" ref="I89" si="38">SUM(I82:I88)</f>
        <v>70.5</v>
      </c>
      <c r="J89" s="19">
        <f t="shared" ref="J89:L89" si="39">SUM(J82:J88)</f>
        <v>517.29999999999995</v>
      </c>
      <c r="K89" s="25"/>
      <c r="L89" s="19">
        <f t="shared" si="39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0">SUM(G90:G98)</f>
        <v>0</v>
      </c>
      <c r="H99" s="19">
        <f t="shared" ref="H99" si="41">SUM(H90:H98)</f>
        <v>0</v>
      </c>
      <c r="I99" s="19">
        <f t="shared" ref="I99" si="42">SUM(I90:I98)</f>
        <v>0</v>
      </c>
      <c r="J99" s="19">
        <f t="shared" ref="J99:L99" si="43">SUM(J90:J98)</f>
        <v>0</v>
      </c>
      <c r="K99" s="25"/>
      <c r="L99" s="19">
        <f t="shared" si="43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530</v>
      </c>
      <c r="G100" s="32">
        <f t="shared" ref="G100" si="44">G89+G99</f>
        <v>26.2</v>
      </c>
      <c r="H100" s="32">
        <f t="shared" ref="H100" si="45">H89+H99</f>
        <v>14.6</v>
      </c>
      <c r="I100" s="32">
        <f t="shared" ref="I100" si="46">I89+I99</f>
        <v>70.5</v>
      </c>
      <c r="J100" s="32">
        <f t="shared" ref="J100:L100" si="47">J89+J99</f>
        <v>517.29999999999995</v>
      </c>
      <c r="K100" s="32"/>
      <c r="L100" s="32">
        <f t="shared" si="47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80</v>
      </c>
      <c r="L101" s="40"/>
    </row>
    <row r="102" spans="1:12" ht="15" x14ac:dyDescent="0.25">
      <c r="A102" s="23"/>
      <c r="B102" s="15"/>
      <c r="C102" s="11"/>
      <c r="D102" s="6"/>
      <c r="E102" s="42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81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70</v>
      </c>
      <c r="G105" s="43">
        <v>0.6</v>
      </c>
      <c r="H105" s="43">
        <v>0.1</v>
      </c>
      <c r="I105" s="43">
        <v>5.3</v>
      </c>
      <c r="J105" s="43">
        <v>24.5</v>
      </c>
      <c r="K105" s="44" t="s">
        <v>56</v>
      </c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46</v>
      </c>
      <c r="F106" s="43">
        <v>30</v>
      </c>
      <c r="G106" s="43">
        <v>2</v>
      </c>
      <c r="H106" s="43">
        <v>0.4</v>
      </c>
      <c r="I106" s="43">
        <v>10</v>
      </c>
      <c r="J106" s="43">
        <v>51.2</v>
      </c>
      <c r="K106" s="44" t="s">
        <v>56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48">SUM(G101:G107)</f>
        <v>19</v>
      </c>
      <c r="H108" s="19">
        <f t="shared" si="48"/>
        <v>14.5</v>
      </c>
      <c r="I108" s="19">
        <f t="shared" si="48"/>
        <v>87.5</v>
      </c>
      <c r="J108" s="19">
        <f t="shared" si="48"/>
        <v>556.5</v>
      </c>
      <c r="K108" s="25"/>
      <c r="L108" s="19">
        <f t="shared" ref="L108" si="49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0">SUM(G109:G117)</f>
        <v>0</v>
      </c>
      <c r="H118" s="19">
        <f t="shared" si="50"/>
        <v>0</v>
      </c>
      <c r="I118" s="19">
        <f t="shared" si="50"/>
        <v>0</v>
      </c>
      <c r="J118" s="19">
        <f t="shared" si="50"/>
        <v>0</v>
      </c>
      <c r="K118" s="25"/>
      <c r="L118" s="19">
        <f t="shared" ref="L118" si="51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545</v>
      </c>
      <c r="G119" s="32">
        <f t="shared" ref="G119" si="52">G108+G118</f>
        <v>19</v>
      </c>
      <c r="H119" s="32">
        <f t="shared" ref="H119" si="53">H108+H118</f>
        <v>14.5</v>
      </c>
      <c r="I119" s="32">
        <f t="shared" ref="I119" si="54">I108+I118</f>
        <v>87.5</v>
      </c>
      <c r="J119" s="32">
        <f t="shared" ref="J119:L119" si="55">J108+J118</f>
        <v>556.5</v>
      </c>
      <c r="K119" s="32"/>
      <c r="L119" s="32">
        <f t="shared" si="55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100</v>
      </c>
      <c r="G120" s="40">
        <v>14.1</v>
      </c>
      <c r="H120" s="40">
        <v>5.8</v>
      </c>
      <c r="I120" s="40">
        <v>4.4000000000000004</v>
      </c>
      <c r="J120" s="40">
        <v>126.4</v>
      </c>
      <c r="K120" s="41" t="s">
        <v>53</v>
      </c>
      <c r="L120" s="40"/>
    </row>
    <row r="121" spans="1:12" ht="15" x14ac:dyDescent="0.25">
      <c r="A121" s="14"/>
      <c r="B121" s="15"/>
      <c r="C121" s="11"/>
      <c r="D121" s="6"/>
      <c r="E121" s="42" t="s">
        <v>82</v>
      </c>
      <c r="F121" s="43">
        <v>150</v>
      </c>
      <c r="G121" s="43">
        <v>4.7</v>
      </c>
      <c r="H121" s="43">
        <v>6.2</v>
      </c>
      <c r="I121" s="43">
        <v>26.5</v>
      </c>
      <c r="J121" s="43">
        <v>180.7</v>
      </c>
      <c r="K121" s="44" t="s">
        <v>84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83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44" t="s">
        <v>56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46</v>
      </c>
      <c r="F125" s="43">
        <v>30</v>
      </c>
      <c r="G125" s="43">
        <v>2</v>
      </c>
      <c r="H125" s="43">
        <v>0.4</v>
      </c>
      <c r="I125" s="43">
        <v>10</v>
      </c>
      <c r="J125" s="43">
        <v>51.2</v>
      </c>
      <c r="K125" s="44" t="s">
        <v>56</v>
      </c>
      <c r="L125" s="43"/>
    </row>
    <row r="126" spans="1:12" ht="15" x14ac:dyDescent="0.25">
      <c r="A126" s="14"/>
      <c r="B126" s="15"/>
      <c r="C126" s="11"/>
      <c r="D126" s="6"/>
      <c r="E126" s="42" t="s">
        <v>86</v>
      </c>
      <c r="F126" s="43">
        <v>60</v>
      </c>
      <c r="G126" s="43">
        <v>0.7</v>
      </c>
      <c r="H126" s="43">
        <v>0.1</v>
      </c>
      <c r="I126" s="43">
        <v>2.2999999999999998</v>
      </c>
      <c r="J126" s="43">
        <v>12.8</v>
      </c>
      <c r="K126" s="44" t="s">
        <v>87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56">SUM(G120:G126)</f>
        <v>25.099999999999998</v>
      </c>
      <c r="H127" s="19">
        <f t="shared" si="56"/>
        <v>13</v>
      </c>
      <c r="I127" s="19">
        <f t="shared" si="56"/>
        <v>71.899999999999991</v>
      </c>
      <c r="J127" s="19">
        <f t="shared" si="56"/>
        <v>504.5</v>
      </c>
      <c r="K127" s="25"/>
      <c r="L127" s="19">
        <f t="shared" ref="L127" si="57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>
        <v>1</v>
      </c>
      <c r="B132" s="15">
        <v>1</v>
      </c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  <c r="L137" s="19">
        <f t="shared" ref="L137" si="59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585</v>
      </c>
      <c r="G138" s="32">
        <f t="shared" ref="G138" si="60">G127+G137</f>
        <v>25.099999999999998</v>
      </c>
      <c r="H138" s="32">
        <f t="shared" ref="H138" si="61">H127+H137</f>
        <v>13</v>
      </c>
      <c r="I138" s="32">
        <f t="shared" ref="I138" si="62">I127+I137</f>
        <v>71.899999999999991</v>
      </c>
      <c r="J138" s="32">
        <f t="shared" ref="J138:L138" si="63">J127+J137</f>
        <v>504.5</v>
      </c>
      <c r="K138" s="32"/>
      <c r="L138" s="32">
        <f t="shared" si="63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88</v>
      </c>
      <c r="F139" s="40">
        <v>200</v>
      </c>
      <c r="G139" s="40">
        <v>7.1</v>
      </c>
      <c r="H139" s="40">
        <v>5.8</v>
      </c>
      <c r="I139" s="40">
        <v>26.7</v>
      </c>
      <c r="J139" s="40">
        <v>187.3</v>
      </c>
      <c r="K139" s="41" t="s">
        <v>90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89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 t="s">
        <v>56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59</v>
      </c>
      <c r="F143" s="43">
        <v>150</v>
      </c>
      <c r="G143" s="43">
        <v>0.6</v>
      </c>
      <c r="H143" s="43">
        <v>0.6</v>
      </c>
      <c r="I143" s="43">
        <v>14.7</v>
      </c>
      <c r="J143" s="43">
        <v>66.599999999999994</v>
      </c>
      <c r="K143" s="44" t="s">
        <v>56</v>
      </c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46</v>
      </c>
      <c r="F144" s="43">
        <v>30</v>
      </c>
      <c r="G144" s="43">
        <v>2</v>
      </c>
      <c r="H144" s="43">
        <v>0.4</v>
      </c>
      <c r="I144" s="43">
        <v>10</v>
      </c>
      <c r="J144" s="43">
        <v>51.2</v>
      </c>
      <c r="K144" s="44" t="s">
        <v>56</v>
      </c>
      <c r="L144" s="43"/>
    </row>
    <row r="145" spans="1:12" ht="15" x14ac:dyDescent="0.25">
      <c r="A145" s="23"/>
      <c r="B145" s="15"/>
      <c r="C145" s="11"/>
      <c r="D145" s="6"/>
      <c r="E145" s="42" t="s">
        <v>91</v>
      </c>
      <c r="F145" s="43">
        <v>15</v>
      </c>
      <c r="G145" s="43">
        <v>3.5</v>
      </c>
      <c r="H145" s="43">
        <v>4.4000000000000004</v>
      </c>
      <c r="I145" s="43">
        <v>0</v>
      </c>
      <c r="J145" s="43">
        <v>53.7</v>
      </c>
      <c r="K145" s="44" t="s">
        <v>48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625</v>
      </c>
      <c r="G146" s="19">
        <f t="shared" ref="G146:J146" si="64">SUM(G139:G145)</f>
        <v>19.399999999999999</v>
      </c>
      <c r="H146" s="19">
        <f t="shared" si="64"/>
        <v>14.299999999999999</v>
      </c>
      <c r="I146" s="19">
        <f t="shared" si="64"/>
        <v>77.400000000000006</v>
      </c>
      <c r="J146" s="19">
        <f t="shared" si="64"/>
        <v>515.1</v>
      </c>
      <c r="K146" s="25"/>
      <c r="L146" s="19">
        <f t="shared" ref="L146" si="65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6">SUM(G147:G155)</f>
        <v>0</v>
      </c>
      <c r="H156" s="19">
        <f t="shared" si="66"/>
        <v>0</v>
      </c>
      <c r="I156" s="19">
        <f t="shared" si="66"/>
        <v>0</v>
      </c>
      <c r="J156" s="19">
        <f t="shared" si="66"/>
        <v>0</v>
      </c>
      <c r="K156" s="25"/>
      <c r="L156" s="19">
        <f t="shared" ref="L156" si="67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625</v>
      </c>
      <c r="G157" s="32">
        <f t="shared" ref="G157" si="68">G146+G156</f>
        <v>19.399999999999999</v>
      </c>
      <c r="H157" s="32">
        <f t="shared" ref="H157" si="69">H146+H156</f>
        <v>14.299999999999999</v>
      </c>
      <c r="I157" s="32">
        <f t="shared" ref="I157" si="70">I146+I156</f>
        <v>77.400000000000006</v>
      </c>
      <c r="J157" s="32">
        <f t="shared" ref="J157:L157" si="71">J146+J156</f>
        <v>515.1</v>
      </c>
      <c r="K157" s="32"/>
      <c r="L157" s="32">
        <f t="shared" si="71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60</v>
      </c>
      <c r="G158" s="40">
        <v>8.6999999999999993</v>
      </c>
      <c r="H158" s="40">
        <v>8.8000000000000007</v>
      </c>
      <c r="I158" s="40">
        <v>4.9000000000000004</v>
      </c>
      <c r="J158" s="40">
        <v>133.1</v>
      </c>
      <c r="K158" s="41" t="s">
        <v>93</v>
      </c>
      <c r="L158" s="40"/>
    </row>
    <row r="159" spans="1:12" ht="15" x14ac:dyDescent="0.25">
      <c r="A159" s="23"/>
      <c r="B159" s="15"/>
      <c r="C159" s="11"/>
      <c r="D159" s="6"/>
      <c r="E159" s="42" t="s">
        <v>73</v>
      </c>
      <c r="F159" s="43">
        <v>150</v>
      </c>
      <c r="G159" s="43">
        <v>4.5</v>
      </c>
      <c r="H159" s="43">
        <v>5.5</v>
      </c>
      <c r="I159" s="43">
        <v>26.5</v>
      </c>
      <c r="J159" s="43">
        <v>173.7</v>
      </c>
      <c r="K159" s="44" t="s">
        <v>74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94</v>
      </c>
      <c r="F160" s="43">
        <v>200</v>
      </c>
      <c r="G160" s="43">
        <v>0.5</v>
      </c>
      <c r="H160" s="43">
        <v>0</v>
      </c>
      <c r="I160" s="43">
        <v>19.8</v>
      </c>
      <c r="J160" s="43">
        <v>81</v>
      </c>
      <c r="K160" s="44" t="s">
        <v>95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2.2999999999999998</v>
      </c>
      <c r="H161" s="43">
        <v>0.2</v>
      </c>
      <c r="I161" s="43">
        <v>14.8</v>
      </c>
      <c r="J161" s="43">
        <v>70.3</v>
      </c>
      <c r="K161" s="44" t="s">
        <v>56</v>
      </c>
      <c r="L161" s="43"/>
    </row>
    <row r="162" spans="1:12" ht="15" x14ac:dyDescent="0.25">
      <c r="A162" s="23"/>
      <c r="B162" s="15"/>
      <c r="C162" s="11"/>
      <c r="D162" s="7"/>
      <c r="E162" s="42" t="s">
        <v>77</v>
      </c>
      <c r="F162" s="43">
        <v>20</v>
      </c>
      <c r="G162" s="43">
        <v>0.7</v>
      </c>
      <c r="H162" s="43">
        <v>1.5</v>
      </c>
      <c r="I162" s="43">
        <v>1.9</v>
      </c>
      <c r="J162" s="43">
        <v>23.8</v>
      </c>
      <c r="K162" s="44" t="s">
        <v>78</v>
      </c>
      <c r="L162" s="43"/>
    </row>
    <row r="163" spans="1:12" ht="15" x14ac:dyDescent="0.25">
      <c r="A163" s="23"/>
      <c r="B163" s="15"/>
      <c r="C163" s="11"/>
      <c r="D163" s="6"/>
      <c r="E163" s="42" t="s">
        <v>96</v>
      </c>
      <c r="F163" s="43">
        <v>60</v>
      </c>
      <c r="G163" s="43">
        <v>0.5</v>
      </c>
      <c r="H163" s="43">
        <v>0.1</v>
      </c>
      <c r="I163" s="43">
        <v>1.5</v>
      </c>
      <c r="J163" s="43">
        <v>8.5</v>
      </c>
      <c r="K163" s="44" t="s">
        <v>97</v>
      </c>
      <c r="L163" s="43"/>
    </row>
    <row r="164" spans="1:12" ht="15" x14ac:dyDescent="0.25">
      <c r="A164" s="23"/>
      <c r="B164" s="15"/>
      <c r="C164" s="11"/>
      <c r="D164" s="6" t="s">
        <v>23</v>
      </c>
      <c r="E164" s="42" t="s">
        <v>46</v>
      </c>
      <c r="F164" s="43">
        <v>30</v>
      </c>
      <c r="G164" s="43">
        <v>2</v>
      </c>
      <c r="H164" s="43">
        <v>0.4</v>
      </c>
      <c r="I164" s="43">
        <v>10</v>
      </c>
      <c r="J164" s="43">
        <v>51.2</v>
      </c>
      <c r="K164" s="44" t="s">
        <v>56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>SUM(G158:G164)</f>
        <v>19.2</v>
      </c>
      <c r="H165" s="19">
        <f>SUM(H158:H164)</f>
        <v>16.5</v>
      </c>
      <c r="I165" s="19">
        <f>SUM(I158:I164)</f>
        <v>79.400000000000006</v>
      </c>
      <c r="J165" s="19">
        <f>SUM(J158:J164)</f>
        <v>541.6</v>
      </c>
      <c r="K165" s="25"/>
      <c r="L165" s="19">
        <f t="shared" ref="L165" si="72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3">SUM(G166:G174)</f>
        <v>0</v>
      </c>
      <c r="H175" s="19">
        <f t="shared" si="73"/>
        <v>0</v>
      </c>
      <c r="I175" s="19">
        <f t="shared" si="73"/>
        <v>0</v>
      </c>
      <c r="J175" s="19">
        <f t="shared" si="73"/>
        <v>0</v>
      </c>
      <c r="K175" s="25"/>
      <c r="L175" s="19">
        <f t="shared" ref="L175" si="74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550</v>
      </c>
      <c r="G176" s="32">
        <f t="shared" ref="G176" si="75">G165+G175</f>
        <v>19.2</v>
      </c>
      <c r="H176" s="32">
        <f t="shared" ref="H176" si="76">H165+H175</f>
        <v>16.5</v>
      </c>
      <c r="I176" s="32">
        <f t="shared" ref="I176" si="77">I165+I175</f>
        <v>79.400000000000006</v>
      </c>
      <c r="J176" s="32">
        <f t="shared" ref="J176:L176" si="78">J165+J175</f>
        <v>541.6</v>
      </c>
      <c r="K176" s="32"/>
      <c r="L176" s="32">
        <f t="shared" si="78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0">
        <v>200</v>
      </c>
      <c r="G177" s="40">
        <v>8.1</v>
      </c>
      <c r="H177" s="40">
        <v>9.1999999999999993</v>
      </c>
      <c r="I177" s="40">
        <v>38.6</v>
      </c>
      <c r="J177" s="40">
        <v>270.3</v>
      </c>
      <c r="K177" s="41" t="s">
        <v>103</v>
      </c>
      <c r="L177" s="40"/>
    </row>
    <row r="178" spans="1:12" ht="15" x14ac:dyDescent="0.25">
      <c r="A178" s="23"/>
      <c r="B178" s="15"/>
      <c r="C178" s="11"/>
      <c r="D178" s="6"/>
      <c r="E178" s="42" t="s">
        <v>101</v>
      </c>
      <c r="F178" s="43">
        <v>75</v>
      </c>
      <c r="G178" s="43">
        <v>14.8</v>
      </c>
      <c r="H178" s="43">
        <v>5.3</v>
      </c>
      <c r="I178" s="43">
        <v>10.8</v>
      </c>
      <c r="J178" s="43">
        <v>150.6</v>
      </c>
      <c r="K178" s="44" t="s">
        <v>102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62" t="s">
        <v>63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56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70</v>
      </c>
      <c r="G181" s="43">
        <v>0.6</v>
      </c>
      <c r="H181" s="43">
        <v>0.1</v>
      </c>
      <c r="I181" s="43">
        <v>5.3</v>
      </c>
      <c r="J181" s="43">
        <v>24.5</v>
      </c>
      <c r="K181" s="44" t="s">
        <v>56</v>
      </c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46</v>
      </c>
      <c r="F182" s="43">
        <v>30</v>
      </c>
      <c r="G182" s="43">
        <v>2</v>
      </c>
      <c r="H182" s="43">
        <v>0.4</v>
      </c>
      <c r="I182" s="43">
        <v>10</v>
      </c>
      <c r="J182" s="43">
        <v>51.2</v>
      </c>
      <c r="K182" s="44" t="s">
        <v>56</v>
      </c>
      <c r="L182" s="43"/>
    </row>
    <row r="183" spans="1:12" ht="15" x14ac:dyDescent="0.25">
      <c r="A183" s="23"/>
      <c r="B183" s="15"/>
      <c r="C183" s="11"/>
      <c r="D183" s="6"/>
      <c r="E183" s="42" t="s">
        <v>70</v>
      </c>
      <c r="F183" s="43">
        <v>5</v>
      </c>
      <c r="G183" s="43">
        <v>0</v>
      </c>
      <c r="H183" s="43">
        <v>0</v>
      </c>
      <c r="I183" s="43">
        <v>3.6</v>
      </c>
      <c r="J183" s="43">
        <v>14.5</v>
      </c>
      <c r="K183" s="44" t="s">
        <v>56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625</v>
      </c>
      <c r="G184" s="19">
        <f t="shared" ref="G184:J184" si="79">SUM(G177:G183)</f>
        <v>30.5</v>
      </c>
      <c r="H184" s="19">
        <f t="shared" si="79"/>
        <v>16.5</v>
      </c>
      <c r="I184" s="19">
        <f t="shared" si="79"/>
        <v>99</v>
      </c>
      <c r="J184" s="19">
        <f t="shared" si="79"/>
        <v>667.5</v>
      </c>
      <c r="K184" s="25"/>
      <c r="L184" s="19">
        <f t="shared" ref="L184" si="80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1">SUM(G185:G193)</f>
        <v>0</v>
      </c>
      <c r="H194" s="19">
        <f t="shared" si="81"/>
        <v>0</v>
      </c>
      <c r="I194" s="19">
        <f t="shared" si="81"/>
        <v>0</v>
      </c>
      <c r="J194" s="19">
        <f t="shared" si="81"/>
        <v>0</v>
      </c>
      <c r="K194" s="25"/>
      <c r="L194" s="19">
        <f t="shared" ref="L194" si="82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625</v>
      </c>
      <c r="G195" s="32">
        <f t="shared" ref="G195" si="83">G184+G194</f>
        <v>30.5</v>
      </c>
      <c r="H195" s="32">
        <f t="shared" ref="H195" si="84">H184+H194</f>
        <v>16.5</v>
      </c>
      <c r="I195" s="32">
        <f t="shared" ref="I195" si="85">I184+I194</f>
        <v>99</v>
      </c>
      <c r="J195" s="32">
        <f t="shared" ref="J195:L195" si="86">J184+J194</f>
        <v>667.5</v>
      </c>
      <c r="K195" s="32"/>
      <c r="L195" s="32">
        <f t="shared" si="86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570</v>
      </c>
      <c r="G196" s="34">
        <f t="shared" ref="G196:J196" si="87">(G24+G43+G62+G81+G100+G119+G138+G157+G176+G195)/(IF(G24=0,0,1)+IF(G43=0,0,1)+IF(G62=0,0,1)+IF(G81=0,0,1)+IF(G100=0,0,1)+IF(G119=0,0,1)+IF(G138=0,0,1)+IF(G157=0,0,1)+IF(G176=0,0,1)+IF(G195=0,0,1))</f>
        <v>22.24</v>
      </c>
      <c r="H196" s="34">
        <f t="shared" si="87"/>
        <v>15.180000000000001</v>
      </c>
      <c r="I196" s="34">
        <f t="shared" si="87"/>
        <v>76.010000000000005</v>
      </c>
      <c r="J196" s="34">
        <f t="shared" si="87"/>
        <v>529.23</v>
      </c>
      <c r="K196" s="34"/>
      <c r="L196" s="34" t="e">
        <f t="shared" ref="L196" si="88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Вильлюр</cp:lastModifiedBy>
  <dcterms:created xsi:type="dcterms:W3CDTF">2022-05-16T14:23:56Z</dcterms:created>
  <dcterms:modified xsi:type="dcterms:W3CDTF">2023-10-16T12:36:58Z</dcterms:modified>
</cp:coreProperties>
</file>